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23250" windowHeight="1260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6" i="1"/>
  <c r="N36"/>
  <c r="N39" s="1"/>
  <c r="O36"/>
  <c r="M36"/>
  <c r="N38"/>
  <c r="O38"/>
  <c r="M38"/>
  <c r="M39" s="1"/>
  <c r="K36"/>
  <c r="L36"/>
  <c r="H36"/>
  <c r="G36"/>
  <c r="F36"/>
  <c r="E36"/>
  <c r="J36"/>
  <c r="I36"/>
  <c r="E38"/>
  <c r="F38"/>
  <c r="G38"/>
  <c r="H38"/>
  <c r="I38"/>
  <c r="J38"/>
  <c r="K38"/>
  <c r="L38"/>
  <c r="O39" l="1"/>
  <c r="L39"/>
  <c r="K39"/>
  <c r="J39"/>
  <c r="G39"/>
  <c r="I39"/>
  <c r="E39"/>
  <c r="H39"/>
  <c r="F39"/>
  <c r="C38"/>
  <c r="A20"/>
  <c r="A11"/>
  <c r="A12" s="1"/>
  <c r="A13" s="1"/>
  <c r="A14" s="1"/>
  <c r="A15" s="1"/>
  <c r="A16" s="1"/>
  <c r="A17" s="1"/>
  <c r="A18" s="1"/>
  <c r="C39" l="1"/>
  <c r="A21"/>
  <c r="A22" s="1"/>
  <c r="A23" s="1"/>
  <c r="A24" s="1"/>
  <c r="A25" s="1"/>
  <c r="A26" s="1"/>
  <c r="A27" s="1"/>
  <c r="A28" s="1"/>
  <c r="A29" s="1"/>
  <c r="A30" s="1"/>
  <c r="A31" s="1"/>
  <c r="A32" s="1"/>
  <c r="A33" s="1"/>
</calcChain>
</file>

<file path=xl/sharedStrings.xml><?xml version="1.0" encoding="utf-8"?>
<sst xmlns="http://schemas.openxmlformats.org/spreadsheetml/2006/main" count="49" uniqueCount="49">
  <si>
    <t>Nr. Crt.</t>
  </si>
  <si>
    <t>ALMA CARE SRL</t>
  </si>
  <si>
    <t>SC ANA &amp; MRD SRL</t>
  </si>
  <si>
    <t>ASA DA SRL</t>
  </si>
  <si>
    <t>ASOCIATIA CENTRUL DIECEZAN CARITAS</t>
  </si>
  <si>
    <t>ASOCIATIE PROFESIONALA MEDI HELP</t>
  </si>
  <si>
    <t>AURA SPERANTA SRL</t>
  </si>
  <si>
    <t>CAB. MED. ALBU ALINA SRL</t>
  </si>
  <si>
    <t>COS.FIR MED SRL</t>
  </si>
  <si>
    <t>CRISTION MED SRL</t>
  </si>
  <si>
    <t>DANICOS MEDICAL SRL</t>
  </si>
  <si>
    <t>SC DENIBET SRL</t>
  </si>
  <si>
    <t>HERMA MED CARE SRL</t>
  </si>
  <si>
    <t>IASMED CENTER SRL</t>
  </si>
  <si>
    <t>RADISAM MED SRL</t>
  </si>
  <si>
    <t>ROCONSIMED SRL</t>
  </si>
  <si>
    <t>SANRO PLUS MEDICA SRL</t>
  </si>
  <si>
    <t>SC AS MEDICALIS SRL</t>
  </si>
  <si>
    <t>SC SF GHEORGHE SRL</t>
  </si>
  <si>
    <t>SC SF. PARASCHEVA SRL</t>
  </si>
  <si>
    <t xml:space="preserve">SC   TEO &amp; LUCA MED </t>
  </si>
  <si>
    <t>UMANITAS MED CENTER INGR.</t>
  </si>
  <si>
    <t>VALIOMA</t>
  </si>
  <si>
    <t>ASISTENȚĂ MEDICALĂ LA DOMICILIU SRL</t>
  </si>
  <si>
    <t>TOTAL INGRIJIRI MEDICALE LA DOMICILIU</t>
  </si>
  <si>
    <t>SC PALIATIV EXPERT SRL</t>
  </si>
  <si>
    <t>TOTAL INGRIJIRI PALIATIVE LA DOMICILIU</t>
  </si>
  <si>
    <t>TOTALGENERAL</t>
  </si>
  <si>
    <t xml:space="preserve">IANUARIE </t>
  </si>
  <si>
    <t xml:space="preserve">FEBRUARIE </t>
  </si>
  <si>
    <t xml:space="preserve">MAI </t>
  </si>
  <si>
    <t>IUNIE</t>
  </si>
  <si>
    <t>IULIE</t>
  </si>
  <si>
    <t>AUGUST</t>
  </si>
  <si>
    <t>SEPTEMBRIE</t>
  </si>
  <si>
    <t>OCTOMBRIE</t>
  </si>
  <si>
    <t>NOIEMBRIE</t>
  </si>
  <si>
    <t>DECEMBRIE</t>
  </si>
  <si>
    <t>FURNIZOR</t>
  </si>
  <si>
    <t>CLARAMED KINETO</t>
  </si>
  <si>
    <t>ELAMED CENTER</t>
  </si>
  <si>
    <t>ELYTIS</t>
  </si>
  <si>
    <t>MARTIE</t>
  </si>
  <si>
    <t>APRILIE</t>
  </si>
  <si>
    <t>RAFIMED AI SRL</t>
  </si>
  <si>
    <t>ACTIVITATEA CURENTĂ</t>
  </si>
  <si>
    <t>RAPIDMED SRL (contract de la 15.11.2024</t>
  </si>
  <si>
    <t>Activ crta</t>
  </si>
  <si>
    <t>PNCC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</si>
</sst>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1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1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" fontId="2" fillId="5" borderId="1" xfId="0" applyNumberFormat="1" applyFont="1" applyFill="1" applyBorder="1" applyAlignment="1">
      <alignment vertical="center"/>
    </xf>
    <xf numFmtId="1" fontId="1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4" fontId="1" fillId="3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horizontal="left" vertical="center"/>
    </xf>
    <xf numFmtId="4" fontId="1" fillId="4" borderId="1" xfId="0" applyNumberFormat="1" applyFont="1" applyFill="1" applyBorder="1" applyAlignment="1">
      <alignment vertical="center"/>
    </xf>
    <xf numFmtId="4" fontId="4" fillId="0" borderId="0" xfId="0" applyNumberFormat="1" applyFont="1"/>
    <xf numFmtId="0" fontId="0" fillId="0" borderId="0" xfId="0" applyAlignment="1">
      <alignment vertical="center"/>
    </xf>
    <xf numFmtId="0" fontId="2" fillId="0" borderId="8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6" fillId="0" borderId="0" xfId="0" applyFont="1"/>
    <xf numFmtId="10" fontId="0" fillId="0" borderId="0" xfId="0" applyNumberFormat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left" vertical="center"/>
    </xf>
    <xf numFmtId="1" fontId="1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4" fontId="7" fillId="5" borderId="2" xfId="0" applyNumberFormat="1" applyFont="1" applyFill="1" applyBorder="1" applyAlignment="1">
      <alignment vertical="center"/>
    </xf>
    <xf numFmtId="4" fontId="7" fillId="5" borderId="1" xfId="0" applyNumberFormat="1" applyFont="1" applyFill="1" applyBorder="1" applyAlignment="1">
      <alignment vertical="center"/>
    </xf>
    <xf numFmtId="4" fontId="7" fillId="5" borderId="8" xfId="0" applyNumberFormat="1" applyFont="1" applyFill="1" applyBorder="1" applyAlignment="1">
      <alignment vertical="center"/>
    </xf>
    <xf numFmtId="4" fontId="3" fillId="3" borderId="11" xfId="0" applyNumberFormat="1" applyFont="1" applyFill="1" applyBorder="1" applyAlignment="1">
      <alignment vertical="center"/>
    </xf>
    <xf numFmtId="0" fontId="8" fillId="0" borderId="0" xfId="0" applyFont="1"/>
    <xf numFmtId="1" fontId="3" fillId="2" borderId="1" xfId="0" applyNumberFormat="1" applyFont="1" applyFill="1" applyBorder="1" applyAlignment="1">
      <alignment horizontal="center" vertical="center"/>
    </xf>
    <xf numFmtId="4" fontId="3" fillId="3" borderId="1" xfId="0" applyNumberFormat="1" applyFont="1" applyFill="1" applyBorder="1" applyAlignment="1">
      <alignment vertical="center"/>
    </xf>
    <xf numFmtId="4" fontId="3" fillId="4" borderId="1" xfId="0" applyNumberFormat="1" applyFont="1" applyFill="1" applyBorder="1" applyAlignment="1">
      <alignment vertical="center"/>
    </xf>
    <xf numFmtId="4" fontId="3" fillId="3" borderId="8" xfId="0" applyNumberFormat="1" applyFont="1" applyFill="1" applyBorder="1" applyAlignment="1">
      <alignment vertical="center"/>
    </xf>
    <xf numFmtId="1" fontId="3" fillId="2" borderId="1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P43"/>
  <sheetViews>
    <sheetView tabSelected="1" topLeftCell="A25" workbookViewId="0">
      <selection activeCell="Q6" sqref="Q6"/>
    </sheetView>
  </sheetViews>
  <sheetFormatPr defaultRowHeight="15" outlineLevelCol="1"/>
  <cols>
    <col min="1" max="1" width="6.42578125" style="1" bestFit="1" customWidth="1"/>
    <col min="2" max="2" width="20.5703125" style="1" customWidth="1"/>
    <col min="3" max="4" width="15" style="40" customWidth="1"/>
    <col min="5" max="5" width="11.28515625" style="1" hidden="1" customWidth="1" outlineLevel="1"/>
    <col min="6" max="6" width="12.140625" style="1" hidden="1" customWidth="1" outlineLevel="1"/>
    <col min="7" max="7" width="11" hidden="1" customWidth="1" outlineLevel="1"/>
    <col min="8" max="8" width="11.7109375" hidden="1" customWidth="1" outlineLevel="1"/>
    <col min="9" max="9" width="13.7109375" hidden="1" customWidth="1" outlineLevel="1"/>
    <col min="10" max="11" width="10" hidden="1" customWidth="1" outlineLevel="1"/>
    <col min="12" max="12" width="12.7109375" hidden="1" customWidth="1" outlineLevel="1"/>
    <col min="13" max="14" width="11.7109375" hidden="1" customWidth="1" outlineLevel="1"/>
    <col min="15" max="15" width="11.5703125" hidden="1" customWidth="1" outlineLevel="1"/>
    <col min="16" max="16" width="9.140625" collapsed="1"/>
  </cols>
  <sheetData>
    <row r="4" spans="1:16">
      <c r="A4" s="16" t="s">
        <v>45</v>
      </c>
    </row>
    <row r="5" spans="1:16">
      <c r="A5" s="23" t="s">
        <v>0</v>
      </c>
      <c r="B5" s="25" t="s">
        <v>38</v>
      </c>
      <c r="C5" s="34" t="s">
        <v>28</v>
      </c>
      <c r="D5" s="32"/>
      <c r="E5" s="22" t="s">
        <v>29</v>
      </c>
      <c r="F5" s="27" t="s">
        <v>42</v>
      </c>
      <c r="G5" s="27" t="s">
        <v>43</v>
      </c>
      <c r="H5" s="18" t="s">
        <v>30</v>
      </c>
      <c r="I5" s="30" t="s">
        <v>31</v>
      </c>
      <c r="J5" s="32" t="s">
        <v>32</v>
      </c>
      <c r="K5" s="32" t="s">
        <v>33</v>
      </c>
      <c r="L5" s="28" t="s">
        <v>34</v>
      </c>
      <c r="M5" s="34" t="s">
        <v>35</v>
      </c>
      <c r="N5" s="32" t="s">
        <v>36</v>
      </c>
      <c r="O5" s="28" t="s">
        <v>37</v>
      </c>
    </row>
    <row r="6" spans="1:16">
      <c r="A6" s="24"/>
      <c r="B6" s="26"/>
      <c r="C6" s="35"/>
      <c r="D6" s="33"/>
      <c r="E6" s="22"/>
      <c r="F6" s="27"/>
      <c r="G6" s="27"/>
      <c r="H6" s="19"/>
      <c r="I6" s="31"/>
      <c r="J6" s="33"/>
      <c r="K6" s="33"/>
      <c r="L6" s="29"/>
      <c r="M6" s="35"/>
      <c r="N6" s="33"/>
      <c r="O6" s="29"/>
    </row>
    <row r="7" spans="1:16">
      <c r="A7" s="3"/>
      <c r="B7" s="2"/>
      <c r="C7" s="41" t="s">
        <v>47</v>
      </c>
      <c r="D7" s="45" t="s">
        <v>48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6" s="13" customFormat="1">
      <c r="A8" s="7">
        <v>1</v>
      </c>
      <c r="B8" s="4" t="s">
        <v>1</v>
      </c>
      <c r="C8" s="36">
        <v>36412.39</v>
      </c>
      <c r="D8" s="36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7"/>
    </row>
    <row r="9" spans="1:16" s="13" customFormat="1">
      <c r="A9" s="7">
        <v>2</v>
      </c>
      <c r="B9" s="5" t="s">
        <v>2</v>
      </c>
      <c r="C9" s="36">
        <v>38381.65</v>
      </c>
      <c r="D9" s="36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7"/>
    </row>
    <row r="10" spans="1:16" s="13" customFormat="1">
      <c r="A10" s="7">
        <v>3</v>
      </c>
      <c r="B10" s="5" t="s">
        <v>3</v>
      </c>
      <c r="C10" s="36">
        <v>99493.65</v>
      </c>
      <c r="D10" s="36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7"/>
    </row>
    <row r="11" spans="1:16" s="13" customFormat="1" ht="22.5">
      <c r="A11" s="7">
        <f>A10+1</f>
        <v>4</v>
      </c>
      <c r="B11" s="4" t="s">
        <v>4</v>
      </c>
      <c r="C11" s="36">
        <v>43391.360000000001</v>
      </c>
      <c r="D11" s="36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7"/>
    </row>
    <row r="12" spans="1:16" s="13" customFormat="1" ht="22.5">
      <c r="A12" s="7">
        <f t="shared" ref="A12:A18" si="0">A11+1</f>
        <v>5</v>
      </c>
      <c r="B12" s="4" t="s">
        <v>5</v>
      </c>
      <c r="C12" s="36">
        <v>27345.13</v>
      </c>
      <c r="D12" s="36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7"/>
    </row>
    <row r="13" spans="1:16" s="13" customFormat="1">
      <c r="A13" s="7">
        <f t="shared" si="0"/>
        <v>6</v>
      </c>
      <c r="B13" s="4" t="s">
        <v>6</v>
      </c>
      <c r="C13" s="36">
        <v>22021.64</v>
      </c>
      <c r="D13" s="36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7"/>
    </row>
    <row r="14" spans="1:16" s="13" customFormat="1" ht="22.5">
      <c r="A14" s="7">
        <f t="shared" si="0"/>
        <v>7</v>
      </c>
      <c r="B14" s="4" t="s">
        <v>7</v>
      </c>
      <c r="C14" s="36">
        <v>93639.97</v>
      </c>
      <c r="D14" s="36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7"/>
    </row>
    <row r="15" spans="1:16" s="13" customFormat="1">
      <c r="A15" s="7">
        <f t="shared" si="0"/>
        <v>8</v>
      </c>
      <c r="B15" s="4" t="s">
        <v>8</v>
      </c>
      <c r="C15" s="36">
        <v>46312.79</v>
      </c>
      <c r="D15" s="36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7"/>
    </row>
    <row r="16" spans="1:16" s="13" customFormat="1">
      <c r="A16" s="7">
        <f t="shared" si="0"/>
        <v>9</v>
      </c>
      <c r="B16" s="4" t="s">
        <v>9</v>
      </c>
      <c r="C16" s="36">
        <v>72245.899999999994</v>
      </c>
      <c r="D16" s="36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7"/>
    </row>
    <row r="17" spans="1:16" s="13" customFormat="1">
      <c r="A17" s="7">
        <f t="shared" si="0"/>
        <v>10</v>
      </c>
      <c r="B17" s="4" t="s">
        <v>10</v>
      </c>
      <c r="C17" s="36">
        <v>26057.54</v>
      </c>
      <c r="D17" s="36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7"/>
    </row>
    <row r="18" spans="1:16" s="13" customFormat="1">
      <c r="A18" s="7">
        <f t="shared" si="0"/>
        <v>11</v>
      </c>
      <c r="B18" s="4" t="s">
        <v>11</v>
      </c>
      <c r="C18" s="36">
        <v>25427.27</v>
      </c>
      <c r="D18" s="36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7"/>
    </row>
    <row r="19" spans="1:16" s="13" customFormat="1">
      <c r="A19" s="7">
        <v>12</v>
      </c>
      <c r="B19" s="5" t="s">
        <v>12</v>
      </c>
      <c r="C19" s="36">
        <v>87456.27</v>
      </c>
      <c r="D19" s="36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7"/>
    </row>
    <row r="20" spans="1:16" s="13" customFormat="1">
      <c r="A20" s="7">
        <f>A19+1</f>
        <v>13</v>
      </c>
      <c r="B20" s="4" t="s">
        <v>13</v>
      </c>
      <c r="C20" s="36">
        <v>23468.83</v>
      </c>
      <c r="D20" s="36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7"/>
    </row>
    <row r="21" spans="1:16" s="13" customFormat="1">
      <c r="A21" s="7">
        <f>A20+1</f>
        <v>14</v>
      </c>
      <c r="B21" s="4" t="s">
        <v>14</v>
      </c>
      <c r="C21" s="36">
        <v>66137.94</v>
      </c>
      <c r="D21" s="36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7"/>
    </row>
    <row r="22" spans="1:16" s="13" customFormat="1">
      <c r="A22" s="7">
        <f t="shared" ref="A22:A33" si="1">A21+1</f>
        <v>15</v>
      </c>
      <c r="B22" s="4" t="s">
        <v>15</v>
      </c>
      <c r="C22" s="36">
        <v>74179.990000000005</v>
      </c>
      <c r="D22" s="36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7"/>
    </row>
    <row r="23" spans="1:16" s="13" customFormat="1">
      <c r="A23" s="7">
        <f t="shared" si="1"/>
        <v>16</v>
      </c>
      <c r="B23" s="4" t="s">
        <v>16</v>
      </c>
      <c r="C23" s="36">
        <v>33899.42</v>
      </c>
      <c r="D23" s="36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7"/>
    </row>
    <row r="24" spans="1:16" s="13" customFormat="1">
      <c r="A24" s="7">
        <f t="shared" si="1"/>
        <v>17</v>
      </c>
      <c r="B24" s="8" t="s">
        <v>17</v>
      </c>
      <c r="C24" s="36">
        <v>29211.599999999999</v>
      </c>
      <c r="D24" s="36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7"/>
    </row>
    <row r="25" spans="1:16" s="13" customFormat="1">
      <c r="A25" s="7">
        <f t="shared" si="1"/>
        <v>18</v>
      </c>
      <c r="B25" s="5" t="s">
        <v>18</v>
      </c>
      <c r="C25" s="36">
        <v>52964.46</v>
      </c>
      <c r="D25" s="36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7"/>
    </row>
    <row r="26" spans="1:16" s="13" customFormat="1">
      <c r="A26" s="7">
        <f t="shared" si="1"/>
        <v>19</v>
      </c>
      <c r="B26" s="5" t="s">
        <v>19</v>
      </c>
      <c r="C26" s="36">
        <v>35657.68</v>
      </c>
      <c r="D26" s="36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7"/>
    </row>
    <row r="27" spans="1:16" s="13" customFormat="1">
      <c r="A27" s="7">
        <f t="shared" si="1"/>
        <v>20</v>
      </c>
      <c r="B27" s="5" t="s">
        <v>20</v>
      </c>
      <c r="C27" s="36">
        <v>30342.3</v>
      </c>
      <c r="D27" s="36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7"/>
    </row>
    <row r="28" spans="1:16" s="13" customFormat="1" ht="22.5">
      <c r="A28" s="7">
        <f t="shared" si="1"/>
        <v>21</v>
      </c>
      <c r="B28" s="5" t="s">
        <v>21</v>
      </c>
      <c r="C28" s="36">
        <v>45714.98</v>
      </c>
      <c r="D28" s="36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7"/>
    </row>
    <row r="29" spans="1:16" s="13" customFormat="1">
      <c r="A29" s="7">
        <f t="shared" si="1"/>
        <v>22</v>
      </c>
      <c r="B29" s="4" t="s">
        <v>22</v>
      </c>
      <c r="C29" s="36">
        <v>35914.660000000003</v>
      </c>
      <c r="D29" s="36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7"/>
    </row>
    <row r="30" spans="1:16" s="13" customFormat="1" ht="22.5">
      <c r="A30" s="7">
        <f t="shared" si="1"/>
        <v>23</v>
      </c>
      <c r="B30" s="4" t="s">
        <v>23</v>
      </c>
      <c r="C30" s="36">
        <v>37643.17</v>
      </c>
      <c r="D30" s="36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7"/>
    </row>
    <row r="31" spans="1:16" s="13" customFormat="1">
      <c r="A31" s="7">
        <f t="shared" si="1"/>
        <v>24</v>
      </c>
      <c r="B31" s="14" t="s">
        <v>39</v>
      </c>
      <c r="C31" s="36">
        <v>32844.449999999997</v>
      </c>
      <c r="D31" s="36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7"/>
    </row>
    <row r="32" spans="1:16" s="13" customFormat="1">
      <c r="A32" s="7">
        <f t="shared" si="1"/>
        <v>25</v>
      </c>
      <c r="B32" s="4" t="s">
        <v>40</v>
      </c>
      <c r="C32" s="36">
        <v>38251.81</v>
      </c>
      <c r="D32" s="36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7"/>
    </row>
    <row r="33" spans="1:16" s="13" customFormat="1">
      <c r="A33" s="7">
        <f t="shared" si="1"/>
        <v>26</v>
      </c>
      <c r="B33" s="4" t="s">
        <v>41</v>
      </c>
      <c r="C33" s="37">
        <v>37112.99</v>
      </c>
      <c r="D33" s="37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7"/>
    </row>
    <row r="34" spans="1:16" s="13" customFormat="1">
      <c r="A34" s="7">
        <v>27</v>
      </c>
      <c r="B34" s="14" t="s">
        <v>44</v>
      </c>
      <c r="C34" s="37">
        <v>19340.95</v>
      </c>
      <c r="D34" s="37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7"/>
    </row>
    <row r="35" spans="1:16" s="13" customFormat="1" ht="23.25" thickBot="1">
      <c r="A35" s="7">
        <v>28</v>
      </c>
      <c r="B35" s="4" t="s">
        <v>46</v>
      </c>
      <c r="C35" s="38">
        <v>37129.21</v>
      </c>
      <c r="D35" s="38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7"/>
    </row>
    <row r="36" spans="1:16" s="13" customFormat="1" ht="15.75" thickBot="1">
      <c r="A36" s="20" t="s">
        <v>24</v>
      </c>
      <c r="B36" s="20"/>
      <c r="C36" s="39">
        <f t="shared" ref="C36" si="2">SUM(C8:C35)</f>
        <v>1247999.9999999998</v>
      </c>
      <c r="D36" s="44"/>
      <c r="E36" s="9">
        <f t="shared" ref="E36:I36" si="3">SUM(E8:E34)</f>
        <v>0</v>
      </c>
      <c r="F36" s="9">
        <f t="shared" si="3"/>
        <v>0</v>
      </c>
      <c r="G36" s="9">
        <f t="shared" si="3"/>
        <v>0</v>
      </c>
      <c r="H36" s="9">
        <f t="shared" si="3"/>
        <v>0</v>
      </c>
      <c r="I36" s="9">
        <f t="shared" si="3"/>
        <v>0</v>
      </c>
      <c r="J36" s="9">
        <f t="shared" ref="J36:L36" si="4">SUM(J8:J34)</f>
        <v>0</v>
      </c>
      <c r="K36" s="9">
        <f t="shared" si="4"/>
        <v>0</v>
      </c>
      <c r="L36" s="9">
        <f t="shared" si="4"/>
        <v>0</v>
      </c>
      <c r="M36" s="9">
        <f>SUM(M8:M35)</f>
        <v>0</v>
      </c>
      <c r="N36" s="9">
        <f t="shared" ref="N36:O36" si="5">SUM(N8:N35)</f>
        <v>0</v>
      </c>
      <c r="O36" s="9">
        <f t="shared" si="5"/>
        <v>0</v>
      </c>
      <c r="P36" s="17"/>
    </row>
    <row r="37" spans="1:16" s="13" customFormat="1">
      <c r="A37" s="7">
        <v>1</v>
      </c>
      <c r="B37" s="10" t="s">
        <v>25</v>
      </c>
      <c r="C37" s="38">
        <v>52000</v>
      </c>
      <c r="D37" s="38"/>
      <c r="E37" s="6"/>
      <c r="F37" s="6"/>
      <c r="G37" s="6"/>
      <c r="H37" s="6"/>
      <c r="I37" s="6"/>
      <c r="J37" s="6"/>
      <c r="K37" s="6"/>
      <c r="L37" s="6"/>
      <c r="M37" s="6"/>
      <c r="N37" s="15"/>
      <c r="O37" s="6"/>
      <c r="P37" s="17"/>
    </row>
    <row r="38" spans="1:16" s="13" customFormat="1">
      <c r="A38" s="20" t="s">
        <v>26</v>
      </c>
      <c r="B38" s="20"/>
      <c r="C38" s="42">
        <f>SUM(C37)</f>
        <v>52000</v>
      </c>
      <c r="D38" s="42"/>
      <c r="E38" s="9">
        <f t="shared" ref="E38:L38" si="6">SUM(E37)</f>
        <v>0</v>
      </c>
      <c r="F38" s="9">
        <f t="shared" si="6"/>
        <v>0</v>
      </c>
      <c r="G38" s="9">
        <f t="shared" si="6"/>
        <v>0</v>
      </c>
      <c r="H38" s="9">
        <f t="shared" si="6"/>
        <v>0</v>
      </c>
      <c r="I38" s="9">
        <f t="shared" si="6"/>
        <v>0</v>
      </c>
      <c r="J38" s="9">
        <f t="shared" si="6"/>
        <v>0</v>
      </c>
      <c r="K38" s="9">
        <f t="shared" si="6"/>
        <v>0</v>
      </c>
      <c r="L38" s="9">
        <f t="shared" si="6"/>
        <v>0</v>
      </c>
      <c r="M38" s="9">
        <f t="shared" ref="M38:O38" si="7">SUM(M37)</f>
        <v>0</v>
      </c>
      <c r="N38" s="9">
        <f t="shared" si="7"/>
        <v>0</v>
      </c>
      <c r="O38" s="9">
        <f t="shared" si="7"/>
        <v>0</v>
      </c>
      <c r="P38" s="17"/>
    </row>
    <row r="39" spans="1:16" s="13" customFormat="1">
      <c r="A39" s="21" t="s">
        <v>27</v>
      </c>
      <c r="B39" s="21"/>
      <c r="C39" s="43">
        <f>+C36+C38</f>
        <v>1299999.9999999998</v>
      </c>
      <c r="D39" s="43"/>
      <c r="E39" s="11">
        <f t="shared" ref="E39:L39" si="8">+E36+E38</f>
        <v>0</v>
      </c>
      <c r="F39" s="11">
        <f t="shared" si="8"/>
        <v>0</v>
      </c>
      <c r="G39" s="11">
        <f t="shared" si="8"/>
        <v>0</v>
      </c>
      <c r="H39" s="11">
        <f t="shared" si="8"/>
        <v>0</v>
      </c>
      <c r="I39" s="11">
        <f t="shared" si="8"/>
        <v>0</v>
      </c>
      <c r="J39" s="11">
        <f t="shared" si="8"/>
        <v>0</v>
      </c>
      <c r="K39" s="11">
        <f t="shared" si="8"/>
        <v>0</v>
      </c>
      <c r="L39" s="11">
        <f t="shared" si="8"/>
        <v>0</v>
      </c>
      <c r="M39" s="11">
        <f t="shared" ref="M39:O39" si="9">+M36+M38</f>
        <v>0</v>
      </c>
      <c r="N39" s="11">
        <f t="shared" si="9"/>
        <v>0</v>
      </c>
      <c r="O39" s="11">
        <f t="shared" si="9"/>
        <v>0</v>
      </c>
      <c r="P39" s="17"/>
    </row>
    <row r="41" spans="1:16">
      <c r="B41" s="12"/>
    </row>
    <row r="42" spans="1:16">
      <c r="B42" s="12"/>
    </row>
    <row r="43" spans="1:16">
      <c r="B43" s="12"/>
    </row>
  </sheetData>
  <mergeCells count="17">
    <mergeCell ref="O5:O6"/>
    <mergeCell ref="I5:I6"/>
    <mergeCell ref="J5:J6"/>
    <mergeCell ref="K5:K6"/>
    <mergeCell ref="L5:L6"/>
    <mergeCell ref="N5:N6"/>
    <mergeCell ref="M5:M6"/>
    <mergeCell ref="H5:H6"/>
    <mergeCell ref="A36:B36"/>
    <mergeCell ref="A38:B38"/>
    <mergeCell ref="A39:B39"/>
    <mergeCell ref="E5:E6"/>
    <mergeCell ref="A5:A6"/>
    <mergeCell ref="B5:B6"/>
    <mergeCell ref="F5:F6"/>
    <mergeCell ref="G5:G6"/>
    <mergeCell ref="C5:D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bianca.topala</dc:creator>
  <cp:lastModifiedBy>bianca.t</cp:lastModifiedBy>
  <dcterms:created xsi:type="dcterms:W3CDTF">2022-12-28T14:47:56Z</dcterms:created>
  <dcterms:modified xsi:type="dcterms:W3CDTF">2024-12-31T10:00:16Z</dcterms:modified>
</cp:coreProperties>
</file>